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工程清单 " sheetId="2" r:id="rId1"/>
  </sheets>
  <definedNames>
    <definedName name="_xlnm._FilterDatabase" localSheetId="0" hidden="1">'工程清单 '!$A$6:$IS$32</definedName>
    <definedName name="_xlnm.Print_Area" localSheetId="0">'工程清单 '!$A$1:$P$32</definedName>
    <definedName name="_xlnm.Print_Titles" localSheetId="0">'工程清单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<sst xmlns="http://schemas.openxmlformats.org/spreadsheetml/2006/main" count="192" uniqueCount="115">
  <si>
    <t>普洱市粮食产业园建设项目（一期建设EPC）第二批次主体结构、模板、脚手架工程量清单</t>
  </si>
  <si>
    <t>工程名称：普洱市粮食产业园建设项目（一期建设EPC）第二批次主体结构、模板、脚手架工程量清单</t>
  </si>
  <si>
    <t>报价截止时间：2026年4月16日14时30分</t>
  </si>
  <si>
    <t>序号</t>
  </si>
  <si>
    <t>分项名称</t>
  </si>
  <si>
    <t>施工部位</t>
  </si>
  <si>
    <t>工作内容</t>
  </si>
  <si>
    <t>计量规则</t>
  </si>
  <si>
    <t>甲供材料</t>
  </si>
  <si>
    <t>甲供材料损耗率</t>
  </si>
  <si>
    <t>乙方自带</t>
  </si>
  <si>
    <t>计量单位</t>
  </si>
  <si>
    <t>暂定工程量</t>
  </si>
  <si>
    <t>招募控制价</t>
  </si>
  <si>
    <t>竞价单位报价</t>
  </si>
  <si>
    <t>备注</t>
  </si>
  <si>
    <t>需要含在单价中进行报价</t>
  </si>
  <si>
    <t>不需要含在单价中</t>
  </si>
  <si>
    <t>不含税单价（元）</t>
  </si>
  <si>
    <t>不含税合价（元）</t>
  </si>
  <si>
    <t>人工配合机械清底</t>
  </si>
  <si>
    <t>普洱粮食产业园</t>
  </si>
  <si>
    <t>1、部位：图纸所示及甲方要求的找平清底部位；
2、清理平整工作面（30cm内）、含洒水防尘、渣土至基坑边转运、夯实、基坑周边5米以内裸土覆盖及基坑抽水、降排水等；
3、配合相关性能检测，包括但不限于制作试验试件及配合检测所需人工。
4.其他：符合设计、规范、施工方案及相关部门要求。</t>
  </si>
  <si>
    <t>按基础底垫层面积以㎡计量</t>
  </si>
  <si>
    <t>/</t>
  </si>
  <si>
    <t>所有人工及器具、电缆等</t>
  </si>
  <si>
    <t>㎡</t>
  </si>
  <si>
    <t>基础混凝土工程</t>
  </si>
  <si>
    <t>1、将砼输送至浇灌点、砼水平及垂直运输、浇灌运输道搭拆、接管、拆管、洗管、浇捣、找平、收光、养护、爆管处理、实体检测打磨、清扫场地等；
2、部位：建筑物基础、构筑物、油罐基础等，平房仓200mm厚地坪基础。
3、配合相关性能检测，包括但不限于制作试验试件、实体检测打磨及配合检测所需人工。
4.其他：符合设计、规范、施工方案及相关部门要求。</t>
  </si>
  <si>
    <t>工程量按图纸尺寸并经甲乙方核定实际合格工程量以m³计量</t>
  </si>
  <si>
    <t>商品砼（不分强度等级）、泵车</t>
  </si>
  <si>
    <t>除甲供材料外的其他所有材料机具，震动器、震动棒、元宝车、料斗、小板车、养护薄膜等机械设备及工具、辅材等；</t>
  </si>
  <si>
    <t>m³</t>
  </si>
  <si>
    <t>垫层混凝土</t>
  </si>
  <si>
    <t>1.工程施工图纸范围及甲方指定所有混凝土地面垫层、散水、坡道、外架垫层；
2.混凝土浇筑、振捣、面层处理、垫层模板安拆、保温保湿养护、覆盖、成品保护及养护 ，材料（包含养护用的薄膜），震动捧、电机、电线、及辅助用具、橡胶水管，所用工具日常维修保养；
3.混凝土浇筑前清扫、湿润,基层整平；
4.混凝土面抹平、压光按规范要求执行；
5.采用固定泵泵送混凝土时的泵管安、拆、固定、清洗、堆码、装卸及爆管堵管后清理、维修疏通
6、配合相关性能检测，包括但不限于制作试验试件、实体检测打磨及配合检测所需人工。
7.其他：符合设计、规范、施工方案及相关部门要求。</t>
  </si>
  <si>
    <t>按图纸尺寸体积以m³计算</t>
  </si>
  <si>
    <t>商品混凝土（强度不分等级）</t>
  </si>
  <si>
    <t>除甲供材料外的其他所有材料机具，震动器、震动棒、元宝车、料斗、小板车、养护薄膜、模板等机械设备及工具、辅材等；</t>
  </si>
  <si>
    <t>粮仓柱、梁混凝土</t>
  </si>
  <si>
    <r>
      <rPr>
        <sz val="12"/>
        <rFont val="宋体"/>
        <charset val="134"/>
      </rPr>
      <t>1.施工部位：工程图纸及设计变更粮仓位置</t>
    </r>
    <r>
      <rPr>
        <sz val="12"/>
        <color rgb="FFFF0000"/>
        <rFont val="宋体"/>
        <charset val="134"/>
      </rPr>
      <t>正负零标高以上</t>
    </r>
    <r>
      <rPr>
        <sz val="12"/>
        <rFont val="宋体"/>
        <charset val="134"/>
      </rPr>
      <t xml:space="preserve"> （构造柱、门窗过梁、圈梁、</t>
    </r>
    <r>
      <rPr>
        <sz val="12"/>
        <color rgb="FFFF0000"/>
        <rFont val="宋体"/>
        <charset val="134"/>
      </rPr>
      <t xml:space="preserve">檐沟、压顶、挑板、出屋面梁柱 </t>
    </r>
    <r>
      <rPr>
        <sz val="12"/>
        <rFont val="宋体"/>
        <charset val="134"/>
      </rPr>
      <t>）
2.施工内容：基层找平夯实、凿毛、清理、修补基层表面、脚手板、架体材料及安拆、试排弹线、调运输送混凝土、混凝土浇筑、养护、材料的水平垂直运输等、落地灰收捡、场地清理；
3.配合相关性能检测，包括但不限于制作试验试件、实体检测打磨及配合检测所需人工。 
4.其他：符合设计、规范、施工方案及相关部门要求。</t>
    </r>
  </si>
  <si>
    <t>地上主体结构混凝土工程（含二次结构混凝土）</t>
  </si>
  <si>
    <t>1、将砼输送至浇灌点、砼水平及垂直运输、浇灌运输道搭拆、接管、拆管、洗管、浇捣、找平、收光、养护、爆管处理、清扫场地、落地灰收捡、脚手板安拆等；
2、部位：综合楼、药品库、变配电室、物料库、水泵房、机修车间等单体建筑物（包括但不限于主体、所有图示二次结构构件混凝土、斜板、雨棚、楼梯悬挑板、阳台板等地上主体工程部分）
3.配合相关性能检测，包括但不限于制作试验试件、实体检测打磨及配合检测所需人工。 
4.其他：符合设计、规范、施工方案及相关部门要求。</t>
  </si>
  <si>
    <t>按图示地上单体建筑面积以㎡结算</t>
  </si>
  <si>
    <t>粮仓墙体砌筑</t>
  </si>
  <si>
    <r>
      <rPr>
        <sz val="12"/>
        <rFont val="宋体"/>
        <charset val="134"/>
      </rPr>
      <t>1.砖品种、墙厚：240页岩标砖砌块，墙厚不限
2.部位：平房仓主体、屋面、内、外墙、</t>
    </r>
    <r>
      <rPr>
        <sz val="12"/>
        <color rgb="FFFF0000"/>
        <rFont val="宋体"/>
        <charset val="134"/>
      </rPr>
      <t>平房仓基础砖胎模（含抹灰）</t>
    </r>
    <r>
      <rPr>
        <sz val="12"/>
        <rFont val="宋体"/>
        <charset val="134"/>
      </rPr>
      <t xml:space="preserve">
3.砂浆强度等级：自拌水泥砂浆M7.5
4.乙方负责砂浆搅拌和砌筑、墙体加筋安装、材料的水平与垂直运输，其他辅助材料、措施；
5.甲供砖砌体、水泥、砂石料
6、自带砌体操作架、脚手板材料及安拆、卸料平台、运输通道材料及安拆。
7.配合相关性能检测，包括但不限于制作试验试件、实体检测打磨及配合检测所需人工。 
8.其他：符合设计、规范、施工方案及相关部门要求。</t>
    </r>
  </si>
  <si>
    <t>按实际完成工程量并经甲乙方核定合格工程量以m³计量</t>
  </si>
  <si>
    <t>砖砌体、水泥、砂石料</t>
  </si>
  <si>
    <t>砖4%、砂石料1.5%、水泥1%</t>
  </si>
  <si>
    <t>所有砌筑工具及水平运输用元宝车、料斗、小板车、砂浆搅拌机、雨季施工措施等用具。</t>
  </si>
  <si>
    <t>墙体砌筑</t>
  </si>
  <si>
    <r>
      <rPr>
        <sz val="12"/>
        <rFont val="宋体"/>
        <charset val="134"/>
      </rPr>
      <t>1.砖品种、墙厚：240页岩标砖砌块，墙厚不限；
2.部位：综合楼、机修车间、物料库，变配电室、水泵房、油罐基础，内、外墙、小单体砖胎膜（含抹灰）、砖基础及零星砌体。
3.砂浆强度等级：自拌水泥砂浆M7.5
4.乙方负责砂浆搅拌和砌筑、墙体加筋安装、材料的水平与垂直运输，其他辅助材料
5.甲供砖砌体、水泥、砂石料
7.自带砌体操作架、脚手板材料及安拆。</t>
    </r>
    <r>
      <rPr>
        <sz val="12"/>
        <color rgb="FFFF0000"/>
        <rFont val="宋体"/>
        <charset val="134"/>
      </rPr>
      <t>卸料平台、运输通道材料及安拆</t>
    </r>
    <r>
      <rPr>
        <sz val="12"/>
        <rFont val="宋体"/>
        <charset val="134"/>
      </rPr>
      <t xml:space="preserve">
8.配合相关性能检测，包括但不限于制作试验试件、实体检测打磨及配合检测所需人工。 
9.其他：符合设计、规范、施工方案及相关部门要求。</t>
    </r>
  </si>
  <si>
    <t>加气混凝土砌块</t>
  </si>
  <si>
    <r>
      <rPr>
        <sz val="12"/>
        <rFont val="宋体"/>
        <charset val="134"/>
      </rPr>
      <t>1.砖品种、墙厚：加气混凝土砌块，墙厚不限
2.部位：内、外墙
3.砂浆强度等级：自拌水泥砂浆M7.5
4.乙方负责砂浆搅拌和砌筑、墙体加筋安装、材料的水平与垂直运输，其他辅助材料
5.甲供砖砌体、水泥、砂石料
6.自带砌体操作架、脚手板材料及安拆。</t>
    </r>
    <r>
      <rPr>
        <sz val="12"/>
        <color rgb="FFFF0000"/>
        <rFont val="宋体"/>
        <charset val="134"/>
      </rPr>
      <t>卸料平台、运输通道材料及安拆</t>
    </r>
    <r>
      <rPr>
        <sz val="12"/>
        <rFont val="宋体"/>
        <charset val="134"/>
      </rPr>
      <t xml:space="preserve">
7.配合相关性能检测，包括但不限于制作试验试件、实体检测打磨及配合检测所需人工。
8.其他：符合设计、规范、施工方案及相关部门要求。</t>
    </r>
  </si>
  <si>
    <t>加气砌体、水泥、砂石料</t>
  </si>
  <si>
    <t>混凝土地坪</t>
  </si>
  <si>
    <t>1.部位：混凝土地坪、临时道路等
2.将砼输送至浇灌点、砼水平及垂直运输、浇灌运输道搭拆、接管、拆管、洗管、浇捣、找平、收光、养护、切缝、刻纹、灌缝、爆管处理、清扫场地等；
3.含地坪模板。
4.含混凝土场内输送、材料转运相关机械及费用
5.配合相关性能检测，包括但不限于制作试验试件、实体检测打磨及配合检测所需人工。
6.其他：符合设计、规范、施工方案及相关部门要求。</t>
  </si>
  <si>
    <t>水泥3%
砂1.5%</t>
  </si>
  <si>
    <t>除甲供材外所有施工机具、辅材，含砂浆搅拌机</t>
  </si>
  <si>
    <t>找平层（含防水保护层)浇筑</t>
  </si>
  <si>
    <t>1、部位：图纸所示需要保护层的位置
2、清理基层、洒水、铺设、找平、压实、振捣、收光、养护、砂浆搅拌、运输，砼水平及垂直运输、切缝、灌缝、浇灌运输道路搭拆、搅拌机清洗、清扫场地等。
4.含混凝土场内输送、材料转运相关机械及费用
5.配合相关性能检测，包括但不限于制作试验试件、实体检测打磨及配合检测所需人工。
6.其他：符合设计、规范、施工方案及相关部门要求。</t>
  </si>
  <si>
    <t>按实际完成工程量并经甲乙方核定合格工程量以㎡计量</t>
  </si>
  <si>
    <t>细石混凝土、砂、水泥、砂浆</t>
  </si>
  <si>
    <t>水泥3%
砂1.5%
混凝土1%</t>
  </si>
  <si>
    <t>所有工具用具及水平运输用元宝车、料斗、小板车、砂浆搅拌机等用具。</t>
  </si>
  <si>
    <t>变形缝盖板安装</t>
  </si>
  <si>
    <t>1.工作内容：变形缝基层清理、盖板安装、铺设、钉盖板。
2.配合相关性能检测，包括但不限于制作试验试件、实体检测打磨及配合检测所需人工。
3.其他：符合设计、规范、施工方案及相关部门要求。</t>
  </si>
  <si>
    <t>按设计图示施工长度并经甲乙方核定合格工程量以m计量</t>
  </si>
  <si>
    <t>变形缝金属盖板</t>
  </si>
  <si>
    <t>除甲供材料外的其他所有材料机具设备及工具、辅材（专用钢钉、密封材料）等；</t>
  </si>
  <si>
    <t>m</t>
  </si>
  <si>
    <t>钢筋工程</t>
  </si>
  <si>
    <r>
      <rPr>
        <sz val="12"/>
        <rFont val="宋体"/>
        <charset val="134"/>
      </rPr>
      <t>1、一次、二次结构、配筋地坪、防水防护层钢筋网片等部位钢筋放样、制作（接头打磨平整）、安装、植筋、绑扎、垫块安装、调直除锈、所有焊接（采用设计要求的焊条焊接）、现场钢筋转运、收捡、清理、堆码、场地内原材料和半成品的水平和施工中垂直运输等；
2、钢筋到施工现场后人工配合卸车（卸车塔吊、吊车方负责，其他部位乙方综合考虑，</t>
    </r>
    <r>
      <rPr>
        <sz val="12"/>
        <color rgb="FFFF0000"/>
        <rFont val="宋体"/>
        <charset val="134"/>
      </rPr>
      <t>塔吊覆盖范围外半成品转运及转运设备乙方自行考虑</t>
    </r>
    <r>
      <rPr>
        <sz val="12"/>
        <rFont val="宋体"/>
        <charset val="134"/>
      </rPr>
      <t>）；
3、含雨季施工措施、施工中产生的垃圾清理等。
4、制作安装过程中所需操作平台或架体搭设及材料乙方自行承担
5、原材料及半成品材料保管、覆盖等（包括但不限于保护材料的采购）
6、乙方自行解决施工及生活用电。甲方施工用电具备施工条件后，提供至二级配电箱的总开关位置，费用由甲方承担;二级配电箱以下部分由乙方自行安装，需做到一机一闸、一箱一漏。
7、废弃钢筋按要求统一收集堆放至废料池，做到工完场清
8.其他：符合设计、规范、施工方案及相关部门要求。</t>
    </r>
  </si>
  <si>
    <t>按实际施工钢筋理论重量并经甲乙方核定合格工程量以t计量（搭接长度不单独计算）</t>
  </si>
  <si>
    <t>钢筋</t>
  </si>
  <si>
    <t>除甲供材以外的所有辅材、机械。包括但不限于元宝车、小板车、钢筋加工机械、扎钩、扎丝、切割刀片、断线钳、焊机、焊条、植筋胶、垫块等辅材和工具等</t>
  </si>
  <si>
    <t>t</t>
  </si>
  <si>
    <t>直螺纹接头</t>
  </si>
  <si>
    <t xml:space="preserve">1.钢筋直螺纹连接车丝制作及套筒安装
2.现场环境：做到工完场清、配合相关性能检测，包括但不限于提供试验试件及配合检测所需人工。
3.其他：符合设计、规范、施工方案及相关部门要求。
</t>
  </si>
  <si>
    <t>按甲方模型提取工程量以个计算</t>
  </si>
  <si>
    <t>直螺纹套筒</t>
  </si>
  <si>
    <t>除甲供材外的所有辅材机具</t>
  </si>
  <si>
    <t>个</t>
  </si>
  <si>
    <t>植筋</t>
  </si>
  <si>
    <r>
      <rPr>
        <sz val="12"/>
        <rFont val="宋体"/>
        <charset val="134"/>
      </rPr>
      <t>1.Φ</t>
    </r>
    <r>
      <rPr>
        <sz val="12"/>
        <rFont val="宋体"/>
        <charset val="134"/>
        <scheme val="minor"/>
      </rPr>
      <t>12及以内（含</t>
    </r>
    <r>
      <rPr>
        <sz val="12"/>
        <rFont val="宋体"/>
        <charset val="134"/>
      </rPr>
      <t>Φ12</t>
    </r>
    <r>
      <rPr>
        <sz val="12"/>
        <rFont val="宋体"/>
        <charset val="134"/>
        <scheme val="minor"/>
      </rPr>
      <t>）的钢筋植筋、焊接、钻孔、打胶</t>
    </r>
    <r>
      <rPr>
        <sz val="12"/>
        <rFont val="宋体"/>
        <charset val="134"/>
      </rPr>
      <t xml:space="preserve">
2.现场环境：做到工完场清、配合相关性能检测，包括但不限于提供试验试件及配合检测所需人工。
3.其他：符合设计、规范、施工方案及相关部门要求。</t>
    </r>
  </si>
  <si>
    <t>按实际植筋数量以根计算</t>
  </si>
  <si>
    <t>植筋胶等除甲供材外的所有辅材机具</t>
  </si>
  <si>
    <t>根</t>
  </si>
  <si>
    <r>
      <rPr>
        <sz val="12"/>
        <rFont val="宋体"/>
        <charset val="134"/>
      </rPr>
      <t>1.工作内容：Φ12以上</t>
    </r>
    <r>
      <rPr>
        <sz val="12"/>
        <rFont val="宋体"/>
        <charset val="134"/>
        <scheme val="minor"/>
      </rPr>
      <t>的钢筋植筋、焊接、钻孔、打胶</t>
    </r>
    <r>
      <rPr>
        <sz val="12"/>
        <rFont val="宋体"/>
        <charset val="134"/>
      </rPr>
      <t xml:space="preserve">
2.现场环境：做到工完场清、配合相关性能检测，包括但不限于提供试验试件及配合检测所需人工。
3.其他：符合设计、规范、施工方案及相关部门要求。</t>
    </r>
  </si>
  <si>
    <t>模板工程</t>
  </si>
  <si>
    <t>1、木模制作、转运、安装、拆除、支撑架的搭拆，后浇带钢丝网挂设、拆模后修补打磨、模板、、脚手板安拆及支撑架材料上下车、材料水平垂直运输、清理杂物与施工中产生的垃圾、收捡、堆码、清运、周转料堆码、保管、使用、现场文明施工等（包含标识标牌、标语等安全文明标识安装），含工完料尽场地清。
间距符合方案要求。
2、部位：1#平房仓、2#平房仓、3#平房仓、4#-1平房仓、机修车间及器材库、消防泵房、综合楼、物料库、油罐基础
3、其他：架体搭设、模板安拆满足方案及规范要求，配合相关性能检测，包括但不限于提供试验试件及配合检测所需人工。</t>
  </si>
  <si>
    <t>按混凝土接触面积计算</t>
  </si>
  <si>
    <t>无</t>
  </si>
  <si>
    <t>模板、支撑钢管、扣件、顶托、对拉螺栓、止水螺杆，蝴蝶卡、pvc管、顶托及木枋、圆钉、铁丝、钢丝网、铅丝、钉锤、电锯、沉降缝泡沫板模板等模板工程所需的所有施工机具、辅材</t>
  </si>
  <si>
    <t>下悬板模板工程10.44m</t>
  </si>
  <si>
    <r>
      <rPr>
        <sz val="12"/>
        <rFont val="宋体"/>
        <charset val="134"/>
      </rPr>
      <t>1、下悬板模板制作、转运、安装、拆除、支撑架的搭拆，后浇带钢丝网挂设、拆模后修补打磨、模板、、脚手板安拆及支撑架材料上下车、材料水平垂直运输、清理杂物与施工中产生的垃圾、收捡、堆码、清运、周转料堆码、保管、使用、现场文明施工等（包含标识标牌、标语等安全文明标识安装），含工完料尽场地清。
2、自带支撑架顶端加密钢管、反拉钢管、对撑钢管、扣件、木枋、顶托等材料安拆，</t>
    </r>
    <r>
      <rPr>
        <sz val="12"/>
        <color rgb="FFFF0000"/>
        <rFont val="宋体"/>
        <charset val="134"/>
      </rPr>
      <t>配合编制高支模方案、经专家论证后间距符合方案要求</t>
    </r>
    <r>
      <rPr>
        <sz val="12"/>
        <rFont val="宋体"/>
        <charset val="134"/>
      </rPr>
      <t>。
3、部位：1#平房仓、2#平房仓、3#平房仓、4#-1平房仓
4、其他：架体搭设、模板安拆满足高支模方案、预应力张拉方案及规范要求，配合相关性能检测，包括但不限于提供试验试件及配合检测所需人工。</t>
    </r>
  </si>
  <si>
    <t>二次结构模板</t>
  </si>
  <si>
    <r>
      <rPr>
        <sz val="12"/>
        <rFont val="宋体"/>
        <charset val="134"/>
      </rPr>
      <t>1、所有图示二次结构结构木模制作、转运、安装、拆除、支撑架的搭拆，拆模后修补打磨、模板及支撑架材料上下车、材料水平垂直运输、清理杂物、脚手板安拆与施工中产生的垃圾、收捡、堆码、清运、周转料堆码、保管、使用、现场文明施工等（包含标识标牌、标语等安全文明标识安装），含工完料尽场地清。
2、部位：机修车间及器材库、消防泵房、综合楼、物料库、发油台等构筑物</t>
    </r>
    <r>
      <rPr>
        <sz val="12"/>
        <color rgb="FFFF0000"/>
        <rFont val="宋体"/>
        <charset val="134"/>
      </rPr>
      <t>及1#平房仓、2#平房仓、3#平房仓、4#-1平房仓构造柱、圈梁、过梁、悬挑梁、悬挑板等</t>
    </r>
    <r>
      <rPr>
        <sz val="12"/>
        <rFont val="宋体"/>
        <charset val="134"/>
      </rPr>
      <t xml:space="preserve">
3、其他：搭设、模板安拆满足方案及规范要求，配合相关性能检测，包括但不限于提供试验试件及配合检测所需人工。
</t>
    </r>
  </si>
  <si>
    <t>模板、支撑钢管、扣件、顶托、对拉螺栓、蝴蝶卡、pvc管、顶托及木枋、圆钉、铁丝、铅丝、钉锤、电锯等模板工程所需的所有施工机具、辅材</t>
  </si>
  <si>
    <t>外脚手架工程</t>
  </si>
  <si>
    <t>1.工作内容：基础平整、外架搭设、拆改、拆除、预埋件安装（要求采用新型连墙件）、三宝四口、临边防护、材料收捡、搬运、堆码、安全网水平垂直挂拆维护、挡脚板和护身栏板安拆维护、槽钢加工和安拆（如有）、标识标牌安放、卸料平台、上人斜道、张拉操作平台、卸料平台、安全通道搭拆、建筑物楼层临边围护、搭拆等雨季施工措施费用等，清理施工过程产生的建筑垃圾（包含标识标牌、标语、楼层标识反光带、钢管油漆等安全文明标识安装维护），含工完料尽场地清。含六个月租期，超过6个月，按每月3元/㎡/月计算超期租赁费
2.架体搭设高于作业面1.5m以上（该部分不单独计量）
3.张拉操作平台、架体搭设、拆除符合方案及规范要求。
4、其他：外脚手架安拆满足方案及规范要求，配合相关性能检测，包括但不限于提供试验试件及配合检测所需人工，外架垫板要求采用50板。</t>
  </si>
  <si>
    <t>按脚手架正投影面积计，外墙长度*墙高计算，其他所有在综合单价中考虑，不单独计量最终以甲乙方核定实际合格工程量为准</t>
  </si>
  <si>
    <t>安全网</t>
  </si>
  <si>
    <t>除甲供材料外的其他所有材料机具；含钢管、垫板、扣件、铁丝、铅丝、钉锤、电锯、小板车、喷涂油漆等辅材和工具</t>
  </si>
  <si>
    <t>零星用工（技工）</t>
  </si>
  <si>
    <t>1.完成本项目施工范围内清单未包含的工作内容 
2.零工分为普工及技工</t>
  </si>
  <si>
    <t>最终以甲乙双方核定工程量为准</t>
  </si>
  <si>
    <t>技工</t>
  </si>
  <si>
    <t>工日</t>
  </si>
  <si>
    <t>零星用工（普工）</t>
  </si>
  <si>
    <t>普工</t>
  </si>
  <si>
    <t>合计金额</t>
  </si>
  <si>
    <t>备注：1、结算支付方式：按月/或实际完成节点合格工程价款的 70% 支付进度款，工程竣工验收合格后付至总价款的 90% ，工程竣工验收半年后支付至总价款的97%。剩余 3% 留作质量保证金在质保期满后一次性无息退还，付款前乙方需提供等额增值税发票，甲方凭票付款。
2、报价为不含税价格，按发票开具情况据实结算。
3、施工进度要求必须满足项目工期节点要求。详施工进度计划。</t>
  </si>
  <si>
    <t>竞价报价单位：（盖单位章）</t>
  </si>
  <si>
    <t>联系人及联系电话：</t>
  </si>
  <si>
    <t>日期：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</si>
</sst>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3">
    <font>
      <sz val="11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protection locked="0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2" fillId="3" borderId="1" xfId="49" applyFont="1" applyFill="1" applyBorder="1" applyAlignment="1" applyProtection="1">
      <alignment horizontal="center" vertical="center" wrapText="1"/>
    </xf>
    <xf numFmtId="9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177" fontId="2" fillId="3" borderId="1" xfId="49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16A3D322-8195-44AD-94D7-5C58B4562BA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FF1E8D17-245D-4A77-8ADA-FB7E59B5DE97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S36"/>
  <sheetViews>
    <sheetView showZeros="0" tabSelected="1" view="pageBreakPreview" zoomScale="55" zoomScaleNormal="55" topLeftCell="A23" workbookViewId="0">
      <selection activeCell="A29" sqref="A29:P29"/>
    </sheetView>
  </sheetViews>
  <sheetFormatPr defaultColWidth="10" defaultRowHeight="14.4"/>
  <cols>
    <col min="1" max="1" width="7" style="7" customWidth="1"/>
    <col min="2" max="2" width="12.1388888888889" style="7" customWidth="1"/>
    <col min="3" max="3" width="14.2777777777778" style="7" customWidth="1"/>
    <col min="4" max="4" width="67.9259259259259" style="6" customWidth="1"/>
    <col min="5" max="5" width="14.287037037037" style="6" customWidth="1"/>
    <col min="6" max="6" width="19.7962962962963" style="6" customWidth="1"/>
    <col min="7" max="7" width="15.537037037037" style="6" customWidth="1"/>
    <col min="8" max="8" width="14.3796296296296" style="6" customWidth="1"/>
    <col min="9" max="9" width="23.212962962963" style="6" customWidth="1"/>
    <col min="10" max="10" width="8.96296296296296" style="6" customWidth="1"/>
    <col min="11" max="11" width="13.2037037037037" style="7" customWidth="1"/>
    <col min="12" max="12" width="14.287037037037" style="7" customWidth="1"/>
    <col min="13" max="13" width="15.9444444444444" style="7" customWidth="1"/>
    <col min="14" max="15" width="14.2962962962963" style="6" customWidth="1"/>
    <col min="16" max="16" width="7" style="8" customWidth="1"/>
    <col min="17" max="17" width="11.3611111111111" style="6" customWidth="1"/>
    <col min="18" max="18" width="30.9074074074074" style="7" hidden="1" customWidth="1"/>
    <col min="19" max="19" width="20.1574074074074" style="7" hidden="1" customWidth="1"/>
    <col min="20" max="253" width="8.86111111111111" style="6" customWidth="1"/>
    <col min="254" max="254" width="8.86111111111111" style="1"/>
    <col min="255" max="16384" width="10" style="1"/>
  </cols>
  <sheetData>
    <row r="1" s="1" customFormat="1" ht="24" customHeight="1" spans="1:2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9"/>
      <c r="O1" s="9"/>
      <c r="P1" s="9"/>
      <c r="Q1" s="6"/>
      <c r="R1" s="7"/>
      <c r="S1" s="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2" customFormat="1" ht="20.4" spans="1:253">
      <c r="A2" s="11" t="s">
        <v>1</v>
      </c>
      <c r="B2" s="12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"/>
      <c r="R2" s="14"/>
      <c r="S2" s="14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</row>
    <row r="3" s="2" customFormat="1" ht="20.4" spans="1:253">
      <c r="A3" s="11" t="s">
        <v>2</v>
      </c>
      <c r="B3" s="12"/>
      <c r="C3" s="1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3"/>
      <c r="R3" s="14"/>
      <c r="S3" s="14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</row>
    <row r="4" s="2" customFormat="1" ht="9" customHeight="1" spans="1:253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/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/>
      <c r="N4" s="15" t="s">
        <v>14</v>
      </c>
      <c r="O4" s="15"/>
      <c r="P4" s="15" t="s">
        <v>15</v>
      </c>
      <c r="Q4" s="13"/>
      <c r="R4" s="14"/>
      <c r="S4" s="14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</row>
    <row r="5" s="2" customFormat="1" ht="21" customHeight="1" spans="1:25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3"/>
      <c r="R5" s="14"/>
      <c r="S5" s="14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</row>
    <row r="6" s="2" customFormat="1" ht="46" customHeight="1" spans="1:253">
      <c r="A6" s="15"/>
      <c r="B6" s="15"/>
      <c r="C6" s="15"/>
      <c r="D6" s="15"/>
      <c r="E6" s="15"/>
      <c r="F6" s="15" t="s">
        <v>16</v>
      </c>
      <c r="G6" s="15" t="s">
        <v>17</v>
      </c>
      <c r="H6" s="15"/>
      <c r="I6" s="15"/>
      <c r="J6" s="15"/>
      <c r="K6" s="15"/>
      <c r="L6" s="15" t="s">
        <v>18</v>
      </c>
      <c r="M6" s="15" t="s">
        <v>19</v>
      </c>
      <c r="N6" s="15" t="s">
        <v>18</v>
      </c>
      <c r="O6" s="15" t="s">
        <v>19</v>
      </c>
      <c r="P6" s="15"/>
      <c r="Q6" s="13"/>
      <c r="R6" s="14"/>
      <c r="S6" s="14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</row>
    <row r="7" s="3" customFormat="1" ht="125" customHeight="1" spans="1:253">
      <c r="A7" s="16">
        <v>1</v>
      </c>
      <c r="B7" s="17" t="s">
        <v>20</v>
      </c>
      <c r="C7" s="18" t="s">
        <v>21</v>
      </c>
      <c r="D7" s="19" t="s">
        <v>22</v>
      </c>
      <c r="E7" s="20" t="s">
        <v>23</v>
      </c>
      <c r="F7" s="16"/>
      <c r="G7" s="17" t="s">
        <v>24</v>
      </c>
      <c r="H7" s="17" t="s">
        <v>24</v>
      </c>
      <c r="I7" s="17" t="s">
        <v>25</v>
      </c>
      <c r="J7" s="17" t="s">
        <v>26</v>
      </c>
      <c r="K7" s="21">
        <v>6911.04</v>
      </c>
      <c r="L7" s="22">
        <v>6</v>
      </c>
      <c r="M7" s="23">
        <f>L7*K7</f>
        <v>41466.24</v>
      </c>
      <c r="N7" s="16"/>
      <c r="O7" s="16">
        <f>ROUND(N7*K7,2)</f>
        <v>0</v>
      </c>
      <c r="P7" s="16"/>
      <c r="Q7" s="5"/>
      <c r="R7" s="24"/>
      <c r="S7" s="24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</row>
    <row r="8" s="3" customFormat="1" ht="128" customHeight="1" spans="1:253">
      <c r="A8" s="16">
        <v>2</v>
      </c>
      <c r="B8" s="25" t="s">
        <v>27</v>
      </c>
      <c r="C8" s="18" t="s">
        <v>21</v>
      </c>
      <c r="D8" s="26" t="s">
        <v>28</v>
      </c>
      <c r="E8" s="27" t="s">
        <v>29</v>
      </c>
      <c r="F8" s="16"/>
      <c r="G8" s="28" t="s">
        <v>30</v>
      </c>
      <c r="H8" s="29">
        <v>0.01</v>
      </c>
      <c r="I8" s="25" t="s">
        <v>31</v>
      </c>
      <c r="J8" s="30" t="s">
        <v>32</v>
      </c>
      <c r="K8" s="21">
        <v>3741.78</v>
      </c>
      <c r="L8" s="22">
        <v>35</v>
      </c>
      <c r="M8" s="23">
        <f t="shared" ref="M8:M27" si="0">L8*K8</f>
        <v>130962.3</v>
      </c>
      <c r="N8" s="16"/>
      <c r="O8" s="16">
        <f t="shared" ref="O8:O27" si="1">ROUND(N8*K8,2)</f>
        <v>0</v>
      </c>
      <c r="P8" s="16"/>
      <c r="Q8" s="5"/>
      <c r="R8" s="24"/>
      <c r="S8" s="24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</row>
    <row r="9" s="3" customFormat="1" ht="190" customHeight="1" spans="1:253">
      <c r="A9" s="16">
        <v>3</v>
      </c>
      <c r="B9" s="25" t="s">
        <v>33</v>
      </c>
      <c r="C9" s="18" t="s">
        <v>21</v>
      </c>
      <c r="D9" s="26" t="s">
        <v>34</v>
      </c>
      <c r="E9" s="25" t="s">
        <v>35</v>
      </c>
      <c r="F9" s="16"/>
      <c r="G9" s="25" t="s">
        <v>36</v>
      </c>
      <c r="H9" s="29">
        <v>0.01</v>
      </c>
      <c r="I9" s="25" t="s">
        <v>37</v>
      </c>
      <c r="J9" s="30" t="s">
        <v>32</v>
      </c>
      <c r="K9" s="21">
        <v>691.392</v>
      </c>
      <c r="L9" s="22">
        <v>45</v>
      </c>
      <c r="M9" s="23">
        <f t="shared" si="0"/>
        <v>31112.64</v>
      </c>
      <c r="N9" s="16"/>
      <c r="O9" s="16">
        <f t="shared" si="1"/>
        <v>0</v>
      </c>
      <c r="P9" s="16"/>
      <c r="Q9" s="5"/>
      <c r="R9" s="24"/>
      <c r="S9" s="2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</row>
    <row r="10" s="3" customFormat="1" ht="138" customHeight="1" spans="1:253">
      <c r="A10" s="16">
        <v>4</v>
      </c>
      <c r="B10" s="25" t="s">
        <v>38</v>
      </c>
      <c r="C10" s="18" t="s">
        <v>21</v>
      </c>
      <c r="D10" s="26" t="s">
        <v>39</v>
      </c>
      <c r="E10" s="25" t="s">
        <v>35</v>
      </c>
      <c r="F10" s="16"/>
      <c r="G10" s="28" t="s">
        <v>30</v>
      </c>
      <c r="H10" s="29">
        <v>0.01</v>
      </c>
      <c r="I10" s="25" t="s">
        <v>31</v>
      </c>
      <c r="J10" s="30" t="s">
        <v>32</v>
      </c>
      <c r="K10" s="21">
        <v>4631.38</v>
      </c>
      <c r="L10" s="22">
        <v>50</v>
      </c>
      <c r="M10" s="23">
        <f t="shared" si="0"/>
        <v>231569</v>
      </c>
      <c r="N10" s="16"/>
      <c r="O10" s="16">
        <f t="shared" si="1"/>
        <v>0</v>
      </c>
      <c r="P10" s="16"/>
      <c r="Q10" s="5"/>
      <c r="R10" s="24"/>
      <c r="S10" s="24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</row>
    <row r="11" s="3" customFormat="1" ht="151" customHeight="1" spans="1:253">
      <c r="A11" s="16">
        <v>5</v>
      </c>
      <c r="B11" s="25" t="s">
        <v>40</v>
      </c>
      <c r="C11" s="18" t="s">
        <v>21</v>
      </c>
      <c r="D11" s="26" t="s">
        <v>41</v>
      </c>
      <c r="E11" s="25" t="s">
        <v>42</v>
      </c>
      <c r="F11" s="16"/>
      <c r="G11" s="28" t="s">
        <v>30</v>
      </c>
      <c r="H11" s="29">
        <v>0.01</v>
      </c>
      <c r="I11" s="25" t="s">
        <v>31</v>
      </c>
      <c r="J11" s="25" t="s">
        <v>26</v>
      </c>
      <c r="K11" s="21">
        <v>3507.43</v>
      </c>
      <c r="L11" s="31">
        <v>21</v>
      </c>
      <c r="M11" s="23">
        <f t="shared" si="0"/>
        <v>73656.03</v>
      </c>
      <c r="N11" s="16"/>
      <c r="O11" s="16">
        <f t="shared" si="1"/>
        <v>0</v>
      </c>
      <c r="P11" s="16"/>
      <c r="Q11" s="5"/>
      <c r="R11" s="24"/>
      <c r="S11" s="24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</row>
    <row r="12" s="3" customFormat="1" ht="198" customHeight="1" spans="1:253">
      <c r="A12" s="16">
        <v>6</v>
      </c>
      <c r="B12" s="25" t="s">
        <v>43</v>
      </c>
      <c r="C12" s="18" t="s">
        <v>21</v>
      </c>
      <c r="D12" s="26" t="s">
        <v>44</v>
      </c>
      <c r="E12" s="27" t="s">
        <v>45</v>
      </c>
      <c r="F12" s="16"/>
      <c r="G12" s="28" t="s">
        <v>46</v>
      </c>
      <c r="H12" s="25" t="s">
        <v>47</v>
      </c>
      <c r="I12" s="25" t="s">
        <v>48</v>
      </c>
      <c r="J12" s="25" t="s">
        <v>32</v>
      </c>
      <c r="K12" s="21">
        <v>7551.08</v>
      </c>
      <c r="L12" s="31">
        <v>280</v>
      </c>
      <c r="M12" s="23">
        <f t="shared" si="0"/>
        <v>2114302.4</v>
      </c>
      <c r="N12" s="16"/>
      <c r="O12" s="16">
        <f t="shared" si="1"/>
        <v>0</v>
      </c>
      <c r="P12" s="16"/>
      <c r="Q12" s="5"/>
      <c r="R12" s="24"/>
      <c r="S12" s="2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</row>
    <row r="13" s="3" customFormat="1" ht="210" customHeight="1" spans="1:253">
      <c r="A13" s="16">
        <v>7</v>
      </c>
      <c r="B13" s="25" t="s">
        <v>49</v>
      </c>
      <c r="C13" s="18" t="s">
        <v>21</v>
      </c>
      <c r="D13" s="26" t="s">
        <v>50</v>
      </c>
      <c r="E13" s="25" t="s">
        <v>45</v>
      </c>
      <c r="F13" s="16"/>
      <c r="G13" s="28" t="s">
        <v>46</v>
      </c>
      <c r="H13" s="25" t="s">
        <v>47</v>
      </c>
      <c r="I13" s="25" t="s">
        <v>48</v>
      </c>
      <c r="J13" s="25" t="s">
        <v>32</v>
      </c>
      <c r="K13" s="21">
        <v>110.69</v>
      </c>
      <c r="L13" s="31">
        <v>260</v>
      </c>
      <c r="M13" s="23">
        <f t="shared" si="0"/>
        <v>28779.4</v>
      </c>
      <c r="N13" s="16"/>
      <c r="O13" s="16">
        <f t="shared" si="1"/>
        <v>0</v>
      </c>
      <c r="P13" s="16"/>
      <c r="Q13" s="5"/>
      <c r="R13" s="24"/>
      <c r="S13" s="24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</row>
    <row r="14" s="3" customFormat="1" ht="171.6" spans="1:253">
      <c r="A14" s="16">
        <v>8</v>
      </c>
      <c r="B14" s="25" t="s">
        <v>51</v>
      </c>
      <c r="C14" s="18" t="s">
        <v>21</v>
      </c>
      <c r="D14" s="26" t="s">
        <v>52</v>
      </c>
      <c r="E14" s="25" t="s">
        <v>45</v>
      </c>
      <c r="F14" s="16"/>
      <c r="G14" s="28" t="s">
        <v>53</v>
      </c>
      <c r="H14" s="25" t="s">
        <v>47</v>
      </c>
      <c r="I14" s="25" t="s">
        <v>48</v>
      </c>
      <c r="J14" s="25" t="s">
        <v>32</v>
      </c>
      <c r="K14" s="21">
        <v>613.77</v>
      </c>
      <c r="L14" s="31">
        <v>240</v>
      </c>
      <c r="M14" s="23">
        <f t="shared" si="0"/>
        <v>147304.8</v>
      </c>
      <c r="N14" s="16"/>
      <c r="O14" s="16">
        <f t="shared" si="1"/>
        <v>0</v>
      </c>
      <c r="P14" s="16"/>
      <c r="Q14" s="5"/>
      <c r="R14" s="24"/>
      <c r="S14" s="24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</row>
    <row r="15" s="3" customFormat="1" ht="152" customHeight="1" spans="1:253">
      <c r="A15" s="16">
        <v>9</v>
      </c>
      <c r="B15" s="25" t="s">
        <v>54</v>
      </c>
      <c r="C15" s="18" t="s">
        <v>21</v>
      </c>
      <c r="D15" s="26" t="s">
        <v>55</v>
      </c>
      <c r="E15" s="25" t="s">
        <v>45</v>
      </c>
      <c r="F15" s="16"/>
      <c r="G15" s="28" t="s">
        <v>30</v>
      </c>
      <c r="H15" s="32" t="s">
        <v>56</v>
      </c>
      <c r="I15" s="20" t="s">
        <v>57</v>
      </c>
      <c r="J15" s="30" t="s">
        <v>32</v>
      </c>
      <c r="K15" s="21">
        <v>1600</v>
      </c>
      <c r="L15" s="31">
        <v>60</v>
      </c>
      <c r="M15" s="23">
        <f t="shared" si="0"/>
        <v>96000</v>
      </c>
      <c r="N15" s="16"/>
      <c r="O15" s="16">
        <f t="shared" si="1"/>
        <v>0</v>
      </c>
      <c r="P15" s="16"/>
      <c r="Q15" s="5"/>
      <c r="R15" s="24"/>
      <c r="S15" s="2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</row>
    <row r="16" s="3" customFormat="1" ht="139" customHeight="1" spans="1:253">
      <c r="A16" s="16">
        <v>10</v>
      </c>
      <c r="B16" s="33" t="s">
        <v>58</v>
      </c>
      <c r="C16" s="18" t="s">
        <v>21</v>
      </c>
      <c r="D16" s="34" t="s">
        <v>59</v>
      </c>
      <c r="E16" s="33" t="s">
        <v>60</v>
      </c>
      <c r="F16" s="16"/>
      <c r="G16" s="33" t="s">
        <v>61</v>
      </c>
      <c r="H16" s="32" t="s">
        <v>62</v>
      </c>
      <c r="I16" s="25" t="s">
        <v>63</v>
      </c>
      <c r="J16" s="33" t="s">
        <v>26</v>
      </c>
      <c r="K16" s="21">
        <v>14623.05</v>
      </c>
      <c r="L16" s="31">
        <v>9</v>
      </c>
      <c r="M16" s="23">
        <f t="shared" si="0"/>
        <v>131607.45</v>
      </c>
      <c r="N16" s="16"/>
      <c r="O16" s="16">
        <f t="shared" si="1"/>
        <v>0</v>
      </c>
      <c r="P16" s="16"/>
      <c r="Q16" s="5"/>
      <c r="R16" s="24"/>
      <c r="S16" s="24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</row>
    <row r="17" s="3" customFormat="1" ht="84" customHeight="1" spans="1:253">
      <c r="A17" s="16">
        <v>11</v>
      </c>
      <c r="B17" s="33" t="s">
        <v>64</v>
      </c>
      <c r="C17" s="18" t="s">
        <v>21</v>
      </c>
      <c r="D17" s="34" t="s">
        <v>65</v>
      </c>
      <c r="E17" s="33" t="s">
        <v>66</v>
      </c>
      <c r="F17" s="16"/>
      <c r="G17" s="33" t="s">
        <v>67</v>
      </c>
      <c r="H17" s="32">
        <v>0.01</v>
      </c>
      <c r="I17" s="25" t="s">
        <v>68</v>
      </c>
      <c r="J17" s="33" t="s">
        <v>69</v>
      </c>
      <c r="K17" s="21">
        <v>450</v>
      </c>
      <c r="L17" s="31">
        <v>15</v>
      </c>
      <c r="M17" s="23">
        <f t="shared" si="0"/>
        <v>6750</v>
      </c>
      <c r="N17" s="16"/>
      <c r="O17" s="16">
        <f t="shared" si="1"/>
        <v>0</v>
      </c>
      <c r="P17" s="16"/>
      <c r="Q17" s="5"/>
      <c r="R17" s="24"/>
      <c r="S17" s="24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</row>
    <row r="18" s="3" customFormat="1" ht="263" customHeight="1" spans="1:253">
      <c r="A18" s="16">
        <v>12</v>
      </c>
      <c r="B18" s="25" t="s">
        <v>70</v>
      </c>
      <c r="C18" s="18" t="s">
        <v>21</v>
      </c>
      <c r="D18" s="26" t="s">
        <v>71</v>
      </c>
      <c r="E18" s="25" t="s">
        <v>72</v>
      </c>
      <c r="F18" s="16"/>
      <c r="G18" s="25" t="s">
        <v>73</v>
      </c>
      <c r="H18" s="29">
        <v>0.02</v>
      </c>
      <c r="I18" s="25" t="s">
        <v>74</v>
      </c>
      <c r="J18" s="30" t="s">
        <v>75</v>
      </c>
      <c r="K18" s="21">
        <f>2338.55-40*6</f>
        <v>2098.55</v>
      </c>
      <c r="L18" s="31">
        <v>900</v>
      </c>
      <c r="M18" s="23">
        <f t="shared" si="0"/>
        <v>1888695</v>
      </c>
      <c r="N18" s="16"/>
      <c r="O18" s="16">
        <f t="shared" si="1"/>
        <v>0</v>
      </c>
      <c r="P18" s="16"/>
      <c r="Q18" s="5"/>
      <c r="R18" s="24"/>
      <c r="S18" s="24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</row>
    <row r="19" s="3" customFormat="1" ht="97" customHeight="1" spans="1:253">
      <c r="A19" s="16">
        <v>13</v>
      </c>
      <c r="B19" s="33" t="s">
        <v>76</v>
      </c>
      <c r="C19" s="18" t="s">
        <v>21</v>
      </c>
      <c r="D19" s="34" t="s">
        <v>77</v>
      </c>
      <c r="E19" s="27" t="s">
        <v>78</v>
      </c>
      <c r="F19" s="16"/>
      <c r="G19" s="33" t="s">
        <v>79</v>
      </c>
      <c r="H19" s="29">
        <v>0.01</v>
      </c>
      <c r="I19" s="33" t="s">
        <v>80</v>
      </c>
      <c r="J19" s="33" t="s">
        <v>81</v>
      </c>
      <c r="K19" s="21">
        <v>22403</v>
      </c>
      <c r="L19" s="31">
        <v>5</v>
      </c>
      <c r="M19" s="23">
        <f t="shared" si="0"/>
        <v>112015</v>
      </c>
      <c r="N19" s="16"/>
      <c r="O19" s="16">
        <f t="shared" si="1"/>
        <v>0</v>
      </c>
      <c r="P19" s="16"/>
      <c r="Q19" s="5"/>
      <c r="R19" s="24"/>
      <c r="S19" s="24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</row>
    <row r="20" s="3" customFormat="1" ht="82" customHeight="1" spans="1:253">
      <c r="A20" s="16">
        <v>14</v>
      </c>
      <c r="B20" s="35" t="s">
        <v>82</v>
      </c>
      <c r="C20" s="18" t="s">
        <v>21</v>
      </c>
      <c r="D20" s="36" t="s">
        <v>83</v>
      </c>
      <c r="E20" s="33" t="s">
        <v>84</v>
      </c>
      <c r="F20" s="16"/>
      <c r="G20" s="35" t="s">
        <v>73</v>
      </c>
      <c r="H20" s="29">
        <v>0.02</v>
      </c>
      <c r="I20" s="33" t="s">
        <v>85</v>
      </c>
      <c r="J20" s="35" t="s">
        <v>86</v>
      </c>
      <c r="K20" s="37">
        <v>1200</v>
      </c>
      <c r="L20" s="31">
        <v>1.4</v>
      </c>
      <c r="M20" s="23">
        <f t="shared" si="0"/>
        <v>1680</v>
      </c>
      <c r="N20" s="16"/>
      <c r="O20" s="16">
        <f t="shared" si="1"/>
        <v>0</v>
      </c>
      <c r="P20" s="16"/>
      <c r="Q20" s="5"/>
      <c r="R20" s="24"/>
      <c r="S20" s="24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</row>
    <row r="21" s="3" customFormat="1" ht="81" customHeight="1" spans="1:253">
      <c r="A21" s="16">
        <v>15</v>
      </c>
      <c r="B21" s="35" t="s">
        <v>82</v>
      </c>
      <c r="C21" s="18" t="s">
        <v>21</v>
      </c>
      <c r="D21" s="36" t="s">
        <v>87</v>
      </c>
      <c r="E21" s="33" t="s">
        <v>84</v>
      </c>
      <c r="F21" s="16"/>
      <c r="G21" s="35" t="s">
        <v>73</v>
      </c>
      <c r="H21" s="29">
        <v>0.02</v>
      </c>
      <c r="I21" s="33" t="s">
        <v>85</v>
      </c>
      <c r="J21" s="35" t="s">
        <v>86</v>
      </c>
      <c r="K21" s="37">
        <v>2250</v>
      </c>
      <c r="L21" s="31">
        <v>2.3</v>
      </c>
      <c r="M21" s="23">
        <f t="shared" si="0"/>
        <v>5175</v>
      </c>
      <c r="N21" s="16"/>
      <c r="O21" s="16">
        <f t="shared" si="1"/>
        <v>0</v>
      </c>
      <c r="P21" s="16"/>
      <c r="Q21" s="5"/>
      <c r="R21" s="24"/>
      <c r="S21" s="24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</row>
    <row r="22" s="3" customFormat="1" ht="187" customHeight="1" spans="1:253">
      <c r="A22" s="16">
        <v>16</v>
      </c>
      <c r="B22" s="17" t="s">
        <v>88</v>
      </c>
      <c r="C22" s="38" t="s">
        <v>21</v>
      </c>
      <c r="D22" s="38" t="s">
        <v>89</v>
      </c>
      <c r="E22" s="20" t="s">
        <v>90</v>
      </c>
      <c r="F22" s="16" t="s">
        <v>24</v>
      </c>
      <c r="G22" s="17" t="s">
        <v>91</v>
      </c>
      <c r="H22" s="17" t="s">
        <v>24</v>
      </c>
      <c r="I22" s="17" t="s">
        <v>92</v>
      </c>
      <c r="J22" s="17" t="s">
        <v>26</v>
      </c>
      <c r="K22" s="39">
        <v>12939.48</v>
      </c>
      <c r="L22" s="40">
        <v>60</v>
      </c>
      <c r="M22" s="23">
        <f t="shared" si="0"/>
        <v>776368.8</v>
      </c>
      <c r="N22" s="16"/>
      <c r="O22" s="16">
        <f t="shared" si="1"/>
        <v>0</v>
      </c>
      <c r="P22" s="16"/>
      <c r="Q22" s="5"/>
      <c r="R22" s="24"/>
      <c r="S22" s="24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</row>
    <row r="23" s="3" customFormat="1" ht="194" customHeight="1" spans="1:253">
      <c r="A23" s="16">
        <v>17</v>
      </c>
      <c r="B23" s="25" t="s">
        <v>93</v>
      </c>
      <c r="C23" s="38" t="s">
        <v>21</v>
      </c>
      <c r="D23" s="38" t="s">
        <v>94</v>
      </c>
      <c r="E23" s="25" t="s">
        <v>90</v>
      </c>
      <c r="F23" s="16" t="s">
        <v>24</v>
      </c>
      <c r="G23" s="28" t="s">
        <v>91</v>
      </c>
      <c r="H23" s="29" t="s">
        <v>24</v>
      </c>
      <c r="I23" s="25" t="s">
        <v>92</v>
      </c>
      <c r="J23" s="30" t="s">
        <v>26</v>
      </c>
      <c r="K23" s="39">
        <v>12916.58</v>
      </c>
      <c r="L23" s="20">
        <v>125</v>
      </c>
      <c r="M23" s="23">
        <f t="shared" si="0"/>
        <v>1614572.5</v>
      </c>
      <c r="N23" s="16"/>
      <c r="O23" s="16">
        <f t="shared" si="1"/>
        <v>0</v>
      </c>
      <c r="P23" s="16"/>
      <c r="Q23" s="5"/>
      <c r="R23" s="24"/>
      <c r="S23" s="24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</row>
    <row r="24" s="3" customFormat="1" ht="171.6" spans="1:253">
      <c r="A24" s="16">
        <v>18</v>
      </c>
      <c r="B24" s="25" t="s">
        <v>95</v>
      </c>
      <c r="C24" s="38" t="s">
        <v>21</v>
      </c>
      <c r="D24" s="38" t="s">
        <v>96</v>
      </c>
      <c r="E24" s="25" t="s">
        <v>90</v>
      </c>
      <c r="F24" s="16" t="s">
        <v>24</v>
      </c>
      <c r="G24" s="25" t="s">
        <v>91</v>
      </c>
      <c r="H24" s="29" t="s">
        <v>24</v>
      </c>
      <c r="I24" s="25" t="s">
        <v>97</v>
      </c>
      <c r="J24" s="30" t="s">
        <v>26</v>
      </c>
      <c r="K24" s="39">
        <v>26680</v>
      </c>
      <c r="L24" s="20">
        <v>70</v>
      </c>
      <c r="M24" s="23">
        <f t="shared" si="0"/>
        <v>1867600</v>
      </c>
      <c r="N24" s="16"/>
      <c r="O24" s="16">
        <f t="shared" si="1"/>
        <v>0</v>
      </c>
      <c r="P24" s="16"/>
      <c r="Q24" s="5"/>
      <c r="R24" s="24"/>
      <c r="S24" s="24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</row>
    <row r="25" s="3" customFormat="1" ht="236" customHeight="1" spans="1:253">
      <c r="A25" s="16">
        <v>19</v>
      </c>
      <c r="B25" s="25" t="s">
        <v>98</v>
      </c>
      <c r="C25" s="38" t="s">
        <v>21</v>
      </c>
      <c r="D25" s="38" t="s">
        <v>99</v>
      </c>
      <c r="E25" s="25" t="s">
        <v>100</v>
      </c>
      <c r="F25" s="16" t="s">
        <v>24</v>
      </c>
      <c r="G25" s="28" t="s">
        <v>101</v>
      </c>
      <c r="H25" s="29" t="s">
        <v>24</v>
      </c>
      <c r="I25" s="25" t="s">
        <v>102</v>
      </c>
      <c r="J25" s="30" t="s">
        <v>26</v>
      </c>
      <c r="K25" s="39">
        <v>20960</v>
      </c>
      <c r="L25" s="20">
        <v>40</v>
      </c>
      <c r="M25" s="23">
        <f t="shared" si="0"/>
        <v>838400</v>
      </c>
      <c r="N25" s="16"/>
      <c r="O25" s="16">
        <f t="shared" si="1"/>
        <v>0</v>
      </c>
      <c r="P25" s="16"/>
      <c r="Q25" s="5"/>
      <c r="R25" s="24"/>
      <c r="S25" s="24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</row>
    <row r="26" s="3" customFormat="1" ht="64" customHeight="1" spans="1:253">
      <c r="A26" s="16">
        <v>20</v>
      </c>
      <c r="B26" s="33" t="s">
        <v>103</v>
      </c>
      <c r="C26" s="18" t="s">
        <v>21</v>
      </c>
      <c r="D26" s="41" t="s">
        <v>104</v>
      </c>
      <c r="E26" s="41" t="s">
        <v>105</v>
      </c>
      <c r="F26" s="16" t="s">
        <v>24</v>
      </c>
      <c r="G26" s="41" t="s">
        <v>24</v>
      </c>
      <c r="H26" s="41" t="s">
        <v>24</v>
      </c>
      <c r="I26" s="33" t="s">
        <v>106</v>
      </c>
      <c r="J26" s="33" t="s">
        <v>107</v>
      </c>
      <c r="K26" s="31">
        <v>1</v>
      </c>
      <c r="L26" s="31">
        <v>280</v>
      </c>
      <c r="M26" s="23">
        <f t="shared" si="0"/>
        <v>280</v>
      </c>
      <c r="N26" s="16"/>
      <c r="O26" s="16">
        <f t="shared" si="1"/>
        <v>0</v>
      </c>
      <c r="P26" s="16"/>
      <c r="Q26" s="5"/>
      <c r="R26" s="24"/>
      <c r="S26" s="24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</row>
    <row r="27" s="3" customFormat="1" ht="64" customHeight="1" spans="1:253">
      <c r="A27" s="16">
        <v>21</v>
      </c>
      <c r="B27" s="33" t="s">
        <v>108</v>
      </c>
      <c r="C27" s="18" t="s">
        <v>21</v>
      </c>
      <c r="D27" s="41" t="s">
        <v>104</v>
      </c>
      <c r="E27" s="41" t="s">
        <v>105</v>
      </c>
      <c r="F27" s="16" t="s">
        <v>24</v>
      </c>
      <c r="G27" s="41" t="s">
        <v>24</v>
      </c>
      <c r="H27" s="41" t="s">
        <v>24</v>
      </c>
      <c r="I27" s="33" t="s">
        <v>109</v>
      </c>
      <c r="J27" s="33" t="s">
        <v>107</v>
      </c>
      <c r="K27" s="31">
        <v>1</v>
      </c>
      <c r="L27" s="31">
        <v>150</v>
      </c>
      <c r="M27" s="23">
        <f t="shared" si="0"/>
        <v>150</v>
      </c>
      <c r="N27" s="16"/>
      <c r="O27" s="16">
        <f t="shared" si="1"/>
        <v>0</v>
      </c>
      <c r="P27" s="16"/>
      <c r="Q27" s="5"/>
      <c r="R27" s="24"/>
      <c r="S27" s="24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</row>
    <row r="28" s="4" customFormat="1" ht="21" customHeight="1" spans="1:253">
      <c r="A28" s="16" t="s">
        <v>110</v>
      </c>
      <c r="B28" s="16"/>
      <c r="C28" s="16"/>
      <c r="D28" s="16"/>
      <c r="E28" s="16"/>
      <c r="F28" s="16"/>
      <c r="G28" s="16"/>
      <c r="H28" s="16"/>
      <c r="I28" s="16"/>
      <c r="J28" s="16"/>
      <c r="K28" s="42"/>
      <c r="L28" s="23"/>
      <c r="M28" s="42">
        <f>SUM(M7:M27)</f>
        <v>10138446.56</v>
      </c>
      <c r="N28" s="43"/>
      <c r="O28" s="42">
        <f>SUM(O7:O27)</f>
        <v>0</v>
      </c>
      <c r="P28" s="43"/>
      <c r="R28" s="44"/>
      <c r="S28" s="44"/>
    </row>
    <row r="29" s="5" customFormat="1" ht="83" customHeight="1" spans="1:253">
      <c r="A29" s="45" t="s">
        <v>111</v>
      </c>
      <c r="B29" s="46"/>
      <c r="C29" s="46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R29" s="24"/>
      <c r="S29" s="24"/>
    </row>
    <row r="30" s="6" customFormat="1" ht="17.4" spans="1:253">
      <c r="A30" s="7"/>
      <c r="B30" s="7"/>
      <c r="C30" s="7"/>
      <c r="K30" s="47" t="s">
        <v>112</v>
      </c>
      <c r="L30" s="47"/>
      <c r="M30" s="6"/>
      <c r="P30" s="8"/>
      <c r="R30" s="7"/>
      <c r="S30" s="7"/>
    </row>
    <row r="31" s="6" customFormat="1" ht="17.4" spans="1:253">
      <c r="A31" s="7"/>
      <c r="B31" s="7"/>
      <c r="C31" s="7"/>
      <c r="K31" s="48" t="s">
        <v>113</v>
      </c>
      <c r="L31" s="48"/>
      <c r="M31" s="7"/>
      <c r="P31" s="8"/>
      <c r="R31" s="7"/>
      <c r="S31" s="7"/>
    </row>
    <row r="32" s="6" customFormat="1" ht="17.4" spans="1:253">
      <c r="A32" s="7"/>
      <c r="B32" s="7"/>
      <c r="C32" s="7"/>
      <c r="K32" s="49" t="s">
        <v>114</v>
      </c>
      <c r="L32" s="49"/>
      <c r="M32" s="49"/>
      <c r="P32" s="8"/>
      <c r="R32" s="7"/>
      <c r="S32" s="7"/>
    </row>
    <row r="33" s="6" customFormat="1" spans="1:19">
      <c r="A33" s="7"/>
      <c r="B33" s="7"/>
      <c r="C33" s="7"/>
      <c r="K33" s="7"/>
      <c r="L33" s="7"/>
      <c r="M33" s="7"/>
      <c r="P33" s="8"/>
      <c r="R33" s="7"/>
      <c r="S33" s="7"/>
    </row>
    <row r="34" s="6" customFormat="1" spans="1:19">
      <c r="A34" s="7"/>
      <c r="B34" s="7"/>
      <c r="C34" s="7"/>
      <c r="K34" s="7"/>
      <c r="L34" s="7"/>
      <c r="M34" s="7"/>
      <c r="P34" s="8"/>
      <c r="R34" s="7"/>
      <c r="S34" s="7"/>
    </row>
    <row r="35" s="6" customFormat="1" spans="1:19">
      <c r="A35" s="7"/>
      <c r="B35" s="7"/>
      <c r="C35" s="7"/>
      <c r="K35" s="7"/>
      <c r="L35" s="7"/>
      <c r="M35" s="7"/>
      <c r="P35" s="8"/>
      <c r="R35" s="7"/>
      <c r="S35" s="7"/>
    </row>
    <row r="36" s="6" customFormat="1" spans="1:19">
      <c r="A36" s="7"/>
      <c r="B36" s="7"/>
      <c r="C36" s="7"/>
      <c r="K36" s="7"/>
      <c r="L36" s="7"/>
      <c r="M36" s="7"/>
      <c r="P36" s="8"/>
      <c r="R36" s="7"/>
      <c r="S36" s="7"/>
    </row>
  </sheetData>
  <autoFilter xmlns:etc="http://www.wps.cn/officeDocument/2017/etCustomData" ref="A6:IS32" etc:filterBottomFollowUsedRange="0">
    <extLst/>
  </autoFilter>
  <mergeCells count="20">
    <mergeCell ref="A1:P1"/>
    <mergeCell ref="A2:P2"/>
    <mergeCell ref="A3:P3"/>
    <mergeCell ref="A28:J28"/>
    <mergeCell ref="A29:P29"/>
    <mergeCell ref="K31:L31"/>
    <mergeCell ref="K32:M32"/>
    <mergeCell ref="A4:A6"/>
    <mergeCell ref="B4:B6"/>
    <mergeCell ref="C4:C6"/>
    <mergeCell ref="D4:D6"/>
    <mergeCell ref="E4:E6"/>
    <mergeCell ref="H4:H6"/>
    <mergeCell ref="I4:I6"/>
    <mergeCell ref="J4:J6"/>
    <mergeCell ref="K4:K6"/>
    <mergeCell ref="P4:P6"/>
    <mergeCell ref="F4:G5"/>
    <mergeCell ref="L4:M5"/>
    <mergeCell ref="N4:O5"/>
  </mergeCells>
  <pageMargins left="0.554861111111111" right="0.554861111111111" top="0.2125" bottom="0.2125" header="0.5" footer="0.5"/>
  <pageSetup paperSize="8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2201122C</dc:creator>
  <cp:lastModifiedBy>小资Æ别跑</cp:lastModifiedBy>
  <dcterms:created xsi:type="dcterms:W3CDTF">2024-12-06T09:27:00Z</dcterms:created>
  <dcterms:modified xsi:type="dcterms:W3CDTF">2026-04-14T10:03:05Z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84DD84E0A059432EAED4E4BC3EE47614_13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